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408" yWindow="96" windowWidth="8412" windowHeight="4968"/>
  </bookViews>
  <sheets>
    <sheet name="Model" sheetId="1" r:id="rId1"/>
  </sheets>
  <definedNames>
    <definedName name="After_tax_profit">Model!$B$31</definedName>
    <definedName name="Capacity">Model!$I$16:$I$18</definedName>
    <definedName name="Demand">Model!$C$21:$F$21</definedName>
    <definedName name="_xlnm.Print_Area" localSheetId="0">Model!$A$1:$N$31</definedName>
    <definedName name="Shipping_plan">Model!$C$16:$F$18</definedName>
    <definedName name="solver_adj" localSheetId="0" hidden="1">Model!$C$16:$F$18</definedName>
    <definedName name="solver_cvg" localSheetId="0" hidden="1">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Model!$C$19:$F$19</definedName>
    <definedName name="solver_lhs2" localSheetId="0" hidden="1">Model!$G$16:$G$18</definedName>
    <definedName name="solver_lhs3" localSheetId="0" hidden="1">Model!$C$19:$F$19</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2</definedName>
    <definedName name="solver_nwt" localSheetId="0" hidden="1">1</definedName>
    <definedName name="solver_ofx" localSheetId="0" hidden="1">2</definedName>
    <definedName name="solver_opt" localSheetId="0" hidden="1">Model!$B$31</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1</definedName>
    <definedName name="solver_rel3" localSheetId="0" hidden="1">3</definedName>
    <definedName name="solver_reo" localSheetId="0" hidden="1">2</definedName>
    <definedName name="solver_rep" localSheetId="0" hidden="1">2</definedName>
    <definedName name="solver_rhs1" localSheetId="0" hidden="1">Demand</definedName>
    <definedName name="solver_rhs2" localSheetId="0" hidden="1">Capacity</definedName>
    <definedName name="solver_rhs3" localSheetId="0" hidden="1">Model!$C$21:$F$21</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mp" localSheetId="0" hidden="1">Model!$C$21:$F$21</definedName>
    <definedName name="solver_tol" localSheetId="0" hidden="1">0.05</definedName>
    <definedName name="solver_typ" localSheetId="0" hidden="1">1</definedName>
    <definedName name="solver_val" localSheetId="0" hidden="1">0</definedName>
    <definedName name="solver_ver" localSheetId="0" hidden="1">2</definedName>
    <definedName name="Total_received">Model!$C$19:$F$19</definedName>
    <definedName name="Total_shipped">Model!$G$16:$G$18</definedName>
  </definedNames>
  <calcPr calcId="152511" iterate="1" iterateDelta="1.0000000000000001E-5"/>
</workbook>
</file>

<file path=xl/calcChain.xml><?xml version="1.0" encoding="utf-8"?>
<calcChain xmlns="http://schemas.openxmlformats.org/spreadsheetml/2006/main">
  <c r="C26" i="1" l="1"/>
  <c r="D26" i="1"/>
  <c r="E26" i="1"/>
  <c r="F26" i="1"/>
  <c r="C27" i="1"/>
  <c r="D27" i="1"/>
  <c r="E27" i="1"/>
  <c r="F27" i="1"/>
  <c r="C28" i="1"/>
  <c r="D28" i="1"/>
  <c r="E28" i="1"/>
  <c r="F28" i="1"/>
  <c r="B31" i="1"/>
  <c r="G16" i="1"/>
  <c r="G17" i="1"/>
  <c r="G18" i="1"/>
  <c r="C19" i="1"/>
  <c r="D19" i="1"/>
  <c r="E19" i="1"/>
  <c r="F19" i="1"/>
</calcChain>
</file>

<file path=xl/comments1.xml><?xml version="1.0" encoding="utf-8"?>
<comments xmlns="http://schemas.openxmlformats.org/spreadsheetml/2006/main">
  <authors>
    <author>albright</author>
  </authors>
  <commentList>
    <comment ref="H6" authorId="0" shapeId="0">
      <text>
        <r>
          <rPr>
            <b/>
            <sz val="8"/>
            <color indexed="81"/>
            <rFont val="Tahoma"/>
            <family val="2"/>
          </rPr>
          <t>Unit variable cost of production</t>
        </r>
        <r>
          <rPr>
            <sz val="8"/>
            <color indexed="81"/>
            <rFont val="Tahoma"/>
            <family val="2"/>
          </rPr>
          <t xml:space="preserve">
</t>
        </r>
      </text>
    </comment>
    <comment ref="I6" authorId="0" shapeId="0">
      <text>
        <r>
          <rPr>
            <b/>
            <sz val="8"/>
            <color indexed="81"/>
            <rFont val="Tahoma"/>
            <family val="2"/>
          </rPr>
          <t>Assumption is that the tax rate on profit is based on the location where goods were produced.</t>
        </r>
        <r>
          <rPr>
            <sz val="8"/>
            <color indexed="81"/>
            <rFont val="Tahoma"/>
            <family val="2"/>
          </rPr>
          <t xml:space="preserve">
</t>
        </r>
      </text>
    </comment>
  </commentList>
</comments>
</file>

<file path=xl/sharedStrings.xml><?xml version="1.0" encoding="utf-8"?>
<sst xmlns="http://schemas.openxmlformats.org/spreadsheetml/2006/main" count="48" uniqueCount="27">
  <si>
    <t>To</t>
  </si>
  <si>
    <t>Plant 1</t>
  </si>
  <si>
    <t>From</t>
  </si>
  <si>
    <t>Plant 2</t>
  </si>
  <si>
    <t>Plant 3</t>
  </si>
  <si>
    <t>Total shipped</t>
  </si>
  <si>
    <t>&lt;=</t>
  </si>
  <si>
    <t>Total received</t>
  </si>
  <si>
    <t>&gt;=</t>
  </si>
  <si>
    <t>Capacity</t>
  </si>
  <si>
    <t>Demand</t>
  </si>
  <si>
    <t>Shipping plan, and constraints on supply and demand</t>
  </si>
  <si>
    <t>Region 1</t>
  </si>
  <si>
    <t>Region 2</t>
  </si>
  <si>
    <t>Region 3</t>
  </si>
  <si>
    <t>Region 4</t>
  </si>
  <si>
    <t>Input data</t>
  </si>
  <si>
    <t>Plant data</t>
  </si>
  <si>
    <t>Unit cost</t>
  </si>
  <si>
    <t>Tax rate</t>
  </si>
  <si>
    <t>Unit selling prices at regions</t>
  </si>
  <si>
    <t>Unit shipping costs (shipping only)</t>
  </si>
  <si>
    <t>Monetary outputs</t>
  </si>
  <si>
    <t>After-tax profit per unit produced in given plant and sold in given region</t>
  </si>
  <si>
    <t>Objective to maximize</t>
  </si>
  <si>
    <t>After-tax profit</t>
  </si>
  <si>
    <t>Grand Prix transportation model with taxes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</si>
</sst>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_);\(&quot;$&quot;#,##0\)"/>
    <numFmt numFmtId="164" formatCode="&quot;$&quot;#,##0;\-&quot;$&quot;#,##0"/>
    <numFmt numFmtId="165" formatCode="&quot;$&quot;#,##0.00;\-&quot;$&quot;#,##0.00"/>
  </numFmts>
  <fonts count="5" x14ac:knownFonts="1">
    <font>
      <sz val="11"/>
      <name val="Calibri"/>
      <family val="2"/>
    </font>
    <font>
      <b/>
      <sz val="8"/>
      <color indexed="81"/>
      <name val="Tahoma"/>
      <family val="2"/>
    </font>
    <font>
      <sz val="8"/>
      <color indexed="81"/>
      <name val="Tahoma"/>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7">
    <xf numFmtId="0" fontId="0" fillId="0" borderId="0" xfId="0"/>
    <xf numFmtId="0" fontId="3" fillId="0" borderId="0" xfId="0" applyFont="1"/>
    <xf numFmtId="0" fontId="4" fillId="0" borderId="0" xfId="0" applyFont="1"/>
    <xf numFmtId="0" fontId="4" fillId="0" borderId="0" xfId="0" applyNumberFormat="1" applyFont="1"/>
    <xf numFmtId="0" fontId="3" fillId="0" borderId="0" xfId="0" applyNumberFormat="1" applyFont="1"/>
    <xf numFmtId="0" fontId="4" fillId="0" borderId="0" xfId="0" applyFont="1" applyAlignment="1">
      <alignment horizontal="left"/>
    </xf>
    <xf numFmtId="0" fontId="4" fillId="0" borderId="0" xfId="0" applyFont="1" applyAlignment="1">
      <alignment horizontal="centerContinuous"/>
    </xf>
    <xf numFmtId="0" fontId="4" fillId="0" borderId="0" xfId="0" applyFont="1" applyAlignment="1">
      <alignment horizontal="right"/>
    </xf>
    <xf numFmtId="5" fontId="4" fillId="2" borderId="0" xfId="0" applyNumberFormat="1" applyFont="1" applyFill="1" applyBorder="1"/>
    <xf numFmtId="164" fontId="4" fillId="2" borderId="0" xfId="0" applyNumberFormat="1" applyFont="1" applyFill="1" applyBorder="1"/>
    <xf numFmtId="9" fontId="4" fillId="2" borderId="0" xfId="0" applyNumberFormat="1" applyFont="1" applyFill="1" applyBorder="1"/>
    <xf numFmtId="0" fontId="4" fillId="3" borderId="0" xfId="0" applyFont="1" applyFill="1" applyBorder="1"/>
    <xf numFmtId="1" fontId="4" fillId="3" borderId="0" xfId="0" applyNumberFormat="1" applyFont="1" applyFill="1" applyBorder="1"/>
    <xf numFmtId="0" fontId="4" fillId="0" borderId="0" xfId="0" quotePrefix="1" applyFont="1" applyAlignment="1">
      <alignment horizontal="center"/>
    </xf>
    <xf numFmtId="0" fontId="4" fillId="2" borderId="0" xfId="0" applyFont="1" applyFill="1" applyBorder="1"/>
    <xf numFmtId="9" fontId="4" fillId="0" borderId="0" xfId="0" applyNumberFormat="1" applyFont="1"/>
    <xf numFmtId="0" fontId="4" fillId="0" borderId="0" xfId="0" applyFont="1" applyFill="1" applyBorder="1"/>
    <xf numFmtId="165" fontId="4" fillId="0" borderId="1" xfId="0" applyNumberFormat="1" applyFont="1" applyFill="1" applyBorder="1"/>
    <xf numFmtId="165" fontId="4" fillId="0" borderId="2" xfId="0" applyNumberFormat="1" applyFont="1" applyFill="1" applyBorder="1"/>
    <xf numFmtId="165" fontId="4" fillId="0" borderId="3" xfId="0" applyNumberFormat="1" applyFont="1" applyFill="1" applyBorder="1"/>
    <xf numFmtId="165" fontId="4" fillId="0" borderId="4" xfId="0" applyNumberFormat="1" applyFont="1" applyFill="1" applyBorder="1"/>
    <xf numFmtId="165" fontId="4" fillId="0" borderId="0" xfId="0" applyNumberFormat="1" applyFont="1" applyFill="1" applyBorder="1"/>
    <xf numFmtId="165" fontId="4" fillId="0" borderId="5" xfId="0" applyNumberFormat="1" applyFont="1" applyFill="1" applyBorder="1"/>
    <xf numFmtId="165" fontId="4" fillId="0" borderId="6" xfId="0" applyNumberFormat="1" applyFont="1" applyFill="1" applyBorder="1"/>
    <xf numFmtId="165" fontId="4" fillId="0" borderId="7" xfId="0" applyNumberFormat="1" applyFont="1" applyFill="1" applyBorder="1"/>
    <xf numFmtId="165" fontId="4" fillId="0" borderId="8" xfId="0" applyNumberFormat="1" applyFont="1" applyFill="1" applyBorder="1"/>
    <xf numFmtId="5" fontId="4" fillId="4" borderId="0" xfId="0" applyNumberFormat="1" applyFont="1" applyFill="1" applyBorder="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515621</xdr:colOff>
      <xdr:row>19</xdr:row>
      <xdr:rowOff>128904</xdr:rowOff>
    </xdr:from>
    <xdr:to>
      <xdr:col>11</xdr:col>
      <xdr:colOff>38101</xdr:colOff>
      <xdr:row>26</xdr:row>
      <xdr:rowOff>15239</xdr:rowOff>
    </xdr:to>
    <xdr:sp macro="" textlink="">
      <xdr:nvSpPr>
        <xdr:cNvPr id="3" name="TextBox 2"/>
        <xdr:cNvSpPr txBox="1"/>
      </xdr:nvSpPr>
      <xdr:spPr>
        <a:xfrm>
          <a:off x="5560061" y="3603624"/>
          <a:ext cx="3637280" cy="116649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If the plant unit costs and/or tax rates get sufficiently large, as shown here, the company will produce less than capacity, and will just meet demands. Actually, it would like to produce nothing, as it is now losing money, but the demands must be met.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L31"/>
  <sheetViews>
    <sheetView tabSelected="1" workbookViewId="0"/>
  </sheetViews>
  <sheetFormatPr defaultColWidth="9.109375" defaultRowHeight="14.4" x14ac:dyDescent="0.3"/>
  <cols>
    <col min="1" max="1" width="16.44140625" style="2" customWidth="1"/>
    <col min="2" max="2" width="14.44140625" style="2" customWidth="1"/>
    <col min="3" max="6" width="10.6640625" style="2" customWidth="1"/>
    <col min="7" max="7" width="12.5546875" style="2" customWidth="1"/>
    <col min="8" max="8" width="10.5546875" style="2" customWidth="1"/>
    <col min="9" max="9" width="12.6640625" style="2" customWidth="1"/>
    <col min="10" max="10" width="9.109375" style="2"/>
    <col min="11" max="11" width="15.109375" style="2" customWidth="1"/>
    <col min="12" max="16384" width="9.109375" style="2"/>
  </cols>
  <sheetData>
    <row r="1" spans="1:12" x14ac:dyDescent="0.3">
      <c r="A1" s="1" t="s">
        <v>26</v>
      </c>
      <c r="J1" s="3"/>
      <c r="K1" s="3"/>
    </row>
    <row r="2" spans="1:12" x14ac:dyDescent="0.3">
      <c r="J2" s="3"/>
      <c r="K2" s="3"/>
    </row>
    <row r="3" spans="1:12" x14ac:dyDescent="0.3">
      <c r="A3" s="1" t="s">
        <v>16</v>
      </c>
      <c r="J3" s="3"/>
      <c r="K3" s="4"/>
    </row>
    <row r="4" spans="1:12" x14ac:dyDescent="0.3">
      <c r="A4" s="2" t="s">
        <v>21</v>
      </c>
      <c r="I4" s="1"/>
      <c r="J4" s="3"/>
      <c r="K4" s="3"/>
      <c r="L4" s="3"/>
    </row>
    <row r="5" spans="1:12" x14ac:dyDescent="0.3">
      <c r="C5" s="5" t="s">
        <v>0</v>
      </c>
      <c r="D5" s="6"/>
      <c r="E5" s="6"/>
      <c r="F5" s="6"/>
      <c r="H5" s="2" t="s">
        <v>17</v>
      </c>
      <c r="I5" s="3"/>
      <c r="J5" s="3"/>
      <c r="K5" s="3"/>
      <c r="L5" s="3"/>
    </row>
    <row r="6" spans="1:12" x14ac:dyDescent="0.3">
      <c r="C6" s="7" t="s">
        <v>12</v>
      </c>
      <c r="D6" s="7" t="s">
        <v>13</v>
      </c>
      <c r="E6" s="7" t="s">
        <v>14</v>
      </c>
      <c r="F6" s="7" t="s">
        <v>15</v>
      </c>
      <c r="H6" s="7" t="s">
        <v>18</v>
      </c>
      <c r="I6" s="7" t="s">
        <v>19</v>
      </c>
      <c r="J6" s="3"/>
      <c r="K6" s="3"/>
      <c r="L6" s="3"/>
    </row>
    <row r="7" spans="1:12" x14ac:dyDescent="0.3">
      <c r="A7" s="2" t="s">
        <v>2</v>
      </c>
      <c r="B7" s="2" t="s">
        <v>1</v>
      </c>
      <c r="C7" s="8">
        <v>131</v>
      </c>
      <c r="D7" s="8">
        <v>218</v>
      </c>
      <c r="E7" s="8">
        <v>266</v>
      </c>
      <c r="F7" s="8">
        <v>120</v>
      </c>
      <c r="H7" s="9">
        <v>50000</v>
      </c>
      <c r="I7" s="10">
        <v>0.6</v>
      </c>
      <c r="J7" s="3"/>
      <c r="K7" s="3"/>
      <c r="L7" s="3"/>
    </row>
    <row r="8" spans="1:12" x14ac:dyDescent="0.3">
      <c r="B8" s="2" t="s">
        <v>3</v>
      </c>
      <c r="C8" s="8">
        <v>250</v>
      </c>
      <c r="D8" s="8">
        <v>116</v>
      </c>
      <c r="E8" s="8">
        <v>263</v>
      </c>
      <c r="F8" s="8">
        <v>278</v>
      </c>
      <c r="H8" s="9">
        <v>50000</v>
      </c>
      <c r="I8" s="10">
        <v>0.6</v>
      </c>
      <c r="J8" s="3"/>
      <c r="K8" s="3"/>
      <c r="L8" s="3"/>
    </row>
    <row r="9" spans="1:12" x14ac:dyDescent="0.3">
      <c r="B9" s="2" t="s">
        <v>4</v>
      </c>
      <c r="C9" s="8">
        <v>178</v>
      </c>
      <c r="D9" s="8">
        <v>132</v>
      </c>
      <c r="E9" s="8">
        <v>122</v>
      </c>
      <c r="F9" s="8">
        <v>180</v>
      </c>
      <c r="H9" s="9">
        <v>50000</v>
      </c>
      <c r="I9" s="10">
        <v>0.6</v>
      </c>
      <c r="J9" s="3"/>
      <c r="K9" s="3"/>
      <c r="L9" s="3"/>
    </row>
    <row r="10" spans="1:12" x14ac:dyDescent="0.3">
      <c r="I10" s="3"/>
      <c r="J10" s="3"/>
    </row>
    <row r="11" spans="1:12" x14ac:dyDescent="0.3">
      <c r="A11" s="2" t="s">
        <v>20</v>
      </c>
      <c r="C11" s="9">
        <v>19290</v>
      </c>
      <c r="D11" s="9">
        <v>20520</v>
      </c>
      <c r="E11" s="9">
        <v>17570</v>
      </c>
      <c r="F11" s="9">
        <v>18320</v>
      </c>
      <c r="I11" s="3"/>
      <c r="J11" s="3"/>
    </row>
    <row r="12" spans="1:12" x14ac:dyDescent="0.3">
      <c r="I12" s="3"/>
      <c r="J12" s="3"/>
    </row>
    <row r="13" spans="1:12" x14ac:dyDescent="0.3">
      <c r="A13" s="1" t="s">
        <v>11</v>
      </c>
      <c r="I13" s="3"/>
      <c r="J13" s="3"/>
    </row>
    <row r="14" spans="1:12" x14ac:dyDescent="0.3">
      <c r="C14" s="5" t="s">
        <v>0</v>
      </c>
      <c r="D14" s="6"/>
      <c r="E14" s="6"/>
      <c r="F14" s="6"/>
    </row>
    <row r="15" spans="1:12" x14ac:dyDescent="0.3">
      <c r="C15" s="7" t="s">
        <v>12</v>
      </c>
      <c r="D15" s="7" t="s">
        <v>13</v>
      </c>
      <c r="E15" s="7" t="s">
        <v>14</v>
      </c>
      <c r="F15" s="7" t="s">
        <v>15</v>
      </c>
      <c r="G15" s="7" t="s">
        <v>5</v>
      </c>
      <c r="H15" s="7"/>
      <c r="I15" s="7" t="s">
        <v>9</v>
      </c>
      <c r="K15" s="7"/>
    </row>
    <row r="16" spans="1:12" x14ac:dyDescent="0.3">
      <c r="A16" s="2" t="s">
        <v>2</v>
      </c>
      <c r="B16" s="2" t="s">
        <v>1</v>
      </c>
      <c r="C16" s="11">
        <v>150</v>
      </c>
      <c r="D16" s="11">
        <v>0</v>
      </c>
      <c r="E16" s="11">
        <v>0</v>
      </c>
      <c r="F16" s="12">
        <v>300</v>
      </c>
      <c r="G16" s="2">
        <f>SUM(C16:F16)</f>
        <v>450</v>
      </c>
      <c r="H16" s="13" t="s">
        <v>6</v>
      </c>
      <c r="I16" s="14">
        <v>450</v>
      </c>
    </row>
    <row r="17" spans="1:11" x14ac:dyDescent="0.3">
      <c r="B17" s="2" t="s">
        <v>3</v>
      </c>
      <c r="C17" s="11">
        <v>100</v>
      </c>
      <c r="D17" s="11">
        <v>200</v>
      </c>
      <c r="E17" s="12">
        <v>0</v>
      </c>
      <c r="F17" s="11">
        <v>0</v>
      </c>
      <c r="G17" s="2">
        <f>SUM(C17:F17)</f>
        <v>300</v>
      </c>
      <c r="H17" s="13" t="s">
        <v>6</v>
      </c>
      <c r="I17" s="14">
        <v>600</v>
      </c>
    </row>
    <row r="18" spans="1:11" x14ac:dyDescent="0.3">
      <c r="B18" s="2" t="s">
        <v>4</v>
      </c>
      <c r="C18" s="12">
        <v>200</v>
      </c>
      <c r="D18" s="11">
        <v>0</v>
      </c>
      <c r="E18" s="11">
        <v>300</v>
      </c>
      <c r="F18" s="11">
        <v>0</v>
      </c>
      <c r="G18" s="2">
        <f>SUM(C18:F18)</f>
        <v>500</v>
      </c>
      <c r="H18" s="13" t="s">
        <v>6</v>
      </c>
      <c r="I18" s="14">
        <v>500</v>
      </c>
    </row>
    <row r="19" spans="1:11" x14ac:dyDescent="0.3">
      <c r="B19" s="2" t="s">
        <v>7</v>
      </c>
      <c r="C19" s="2">
        <f>SUM(C16:C18)</f>
        <v>450</v>
      </c>
      <c r="D19" s="2">
        <f>SUM(D16:D18)</f>
        <v>200</v>
      </c>
      <c r="E19" s="2">
        <f>SUM(E16:E18)</f>
        <v>300</v>
      </c>
      <c r="F19" s="2">
        <f>SUM(F16:F18)</f>
        <v>300</v>
      </c>
    </row>
    <row r="20" spans="1:11" x14ac:dyDescent="0.3">
      <c r="C20" s="7" t="s">
        <v>8</v>
      </c>
      <c r="D20" s="7" t="s">
        <v>8</v>
      </c>
      <c r="E20" s="7" t="s">
        <v>8</v>
      </c>
      <c r="F20" s="7" t="s">
        <v>8</v>
      </c>
      <c r="K20" s="7"/>
    </row>
    <row r="21" spans="1:11" x14ac:dyDescent="0.3">
      <c r="B21" s="2" t="s">
        <v>10</v>
      </c>
      <c r="C21" s="14">
        <v>450</v>
      </c>
      <c r="D21" s="14">
        <v>200</v>
      </c>
      <c r="E21" s="14">
        <v>300</v>
      </c>
      <c r="F21" s="14">
        <v>300</v>
      </c>
      <c r="K21" s="15"/>
    </row>
    <row r="22" spans="1:11" x14ac:dyDescent="0.3">
      <c r="C22" s="16"/>
      <c r="D22" s="16"/>
      <c r="E22" s="16"/>
      <c r="F22" s="16"/>
      <c r="K22" s="15"/>
    </row>
    <row r="23" spans="1:11" x14ac:dyDescent="0.3">
      <c r="A23" s="1" t="s">
        <v>22</v>
      </c>
      <c r="C23" s="16"/>
      <c r="D23" s="16"/>
      <c r="E23" s="16"/>
      <c r="F23" s="16"/>
      <c r="K23" s="15"/>
    </row>
    <row r="24" spans="1:11" x14ac:dyDescent="0.3">
      <c r="A24" s="2" t="s">
        <v>23</v>
      </c>
      <c r="C24" s="16"/>
      <c r="D24" s="16"/>
      <c r="E24" s="16"/>
      <c r="F24" s="16"/>
      <c r="K24" s="15"/>
    </row>
    <row r="25" spans="1:11" x14ac:dyDescent="0.3">
      <c r="C25" s="7" t="s">
        <v>12</v>
      </c>
      <c r="D25" s="7" t="s">
        <v>13</v>
      </c>
      <c r="E25" s="7" t="s">
        <v>14</v>
      </c>
      <c r="F25" s="7" t="s">
        <v>15</v>
      </c>
      <c r="K25" s="15"/>
    </row>
    <row r="26" spans="1:11" x14ac:dyDescent="0.3">
      <c r="B26" s="2" t="s">
        <v>1</v>
      </c>
      <c r="C26" s="17">
        <f t="shared" ref="C26:F28" si="0">(C$11-$H7-C7)*(1-$I7)</f>
        <v>-12336.400000000001</v>
      </c>
      <c r="D26" s="18">
        <f t="shared" si="0"/>
        <v>-11879.2</v>
      </c>
      <c r="E26" s="18">
        <f t="shared" si="0"/>
        <v>-13078.400000000001</v>
      </c>
      <c r="F26" s="19">
        <f t="shared" si="0"/>
        <v>-12720</v>
      </c>
      <c r="K26" s="15"/>
    </row>
    <row r="27" spans="1:11" x14ac:dyDescent="0.3">
      <c r="B27" s="2" t="s">
        <v>3</v>
      </c>
      <c r="C27" s="20">
        <f t="shared" si="0"/>
        <v>-12384</v>
      </c>
      <c r="D27" s="21">
        <f t="shared" si="0"/>
        <v>-11838.400000000001</v>
      </c>
      <c r="E27" s="21">
        <f t="shared" si="0"/>
        <v>-13077.2</v>
      </c>
      <c r="F27" s="22">
        <f t="shared" si="0"/>
        <v>-12783.2</v>
      </c>
      <c r="K27" s="15"/>
    </row>
    <row r="28" spans="1:11" x14ac:dyDescent="0.3">
      <c r="B28" s="2" t="s">
        <v>4</v>
      </c>
      <c r="C28" s="23">
        <f t="shared" si="0"/>
        <v>-12355.2</v>
      </c>
      <c r="D28" s="24">
        <f t="shared" si="0"/>
        <v>-11844.800000000001</v>
      </c>
      <c r="E28" s="24">
        <f t="shared" si="0"/>
        <v>-13020.800000000001</v>
      </c>
      <c r="F28" s="25">
        <f t="shared" si="0"/>
        <v>-12744</v>
      </c>
      <c r="K28" s="15"/>
    </row>
    <row r="29" spans="1:11" x14ac:dyDescent="0.3">
      <c r="C29" s="16"/>
      <c r="D29" s="16"/>
      <c r="E29" s="16"/>
      <c r="F29" s="16"/>
      <c r="K29" s="15"/>
    </row>
    <row r="30" spans="1:11" x14ac:dyDescent="0.3">
      <c r="A30" s="1" t="s">
        <v>24</v>
      </c>
    </row>
    <row r="31" spans="1:11" x14ac:dyDescent="0.3">
      <c r="A31" s="5" t="s">
        <v>25</v>
      </c>
      <c r="B31" s="26">
        <f>SUMPRODUCT(C26:F28,Shipping_plan)</f>
        <v>-15649820</v>
      </c>
    </row>
  </sheetData>
  <phoneticPr fontId="0" type="noConversion"/>
  <printOptions horizontalCentered="1" verticalCentered="1" headings="1" gridLines="1" gridLinesSet="0"/>
  <pageMargins left="0.75" right="0.75" top="1" bottom="1" header="0.5" footer="0.5"/>
  <pageSetup scale="57"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Model</vt:lpstr>
      <vt:lpstr>After_tax_profit</vt:lpstr>
      <vt:lpstr>Capacity</vt:lpstr>
      <vt:lpstr>Demand</vt:lpstr>
      <vt:lpstr>Model!Print_Area</vt:lpstr>
      <vt:lpstr>Shipping_plan</vt:lpstr>
      <vt:lpstr>Total_received</vt:lpstr>
      <vt:lpstr>Total_shipped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2002-09-09T02:00:29Z</cp:lastPrinted>
  <dcterms:created xsi:type="dcterms:W3CDTF">1997-08-23T19:52:10Z</dcterms:created>
  <dcterms:modified xsi:type="dcterms:W3CDTF">2014-03-10T13:23:48Z</dcterms:modified>
</cp:coreProperties>
</file>